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50" activeTab="1"/>
  </bookViews>
  <sheets>
    <sheet name="Cao đang" sheetId="1" r:id="rId1"/>
    <sheet name="trung cap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5" i="2" l="1"/>
  <c r="E62" i="2"/>
  <c r="F62" i="2"/>
  <c r="G62" i="2"/>
  <c r="H62" i="2"/>
  <c r="D62" i="2"/>
  <c r="E61" i="2"/>
  <c r="F61" i="2"/>
  <c r="G61" i="2"/>
  <c r="H61" i="2"/>
  <c r="D61" i="2"/>
  <c r="E35" i="2"/>
  <c r="F35" i="2"/>
  <c r="G35" i="2"/>
  <c r="H35" i="2"/>
  <c r="D35" i="2"/>
  <c r="D45" i="2"/>
  <c r="E45" i="2"/>
  <c r="F45" i="2"/>
  <c r="G45" i="2"/>
  <c r="H45" i="2"/>
  <c r="E37" i="2"/>
  <c r="F37" i="2"/>
  <c r="G37" i="2"/>
  <c r="H37" i="2"/>
  <c r="D37" i="2"/>
  <c r="E15" i="2"/>
  <c r="F15" i="2"/>
  <c r="G15" i="2"/>
  <c r="H15" i="2"/>
  <c r="D15" i="2"/>
  <c r="E5" i="2"/>
  <c r="F5" i="2"/>
  <c r="G5" i="2"/>
  <c r="H5" i="2"/>
  <c r="D5" i="2"/>
  <c r="D30" i="1" l="1"/>
  <c r="D17" i="1" s="1"/>
  <c r="D57" i="1" s="1"/>
  <c r="E30" i="1"/>
  <c r="F30" i="1"/>
  <c r="G30" i="1"/>
  <c r="H30" i="1"/>
  <c r="E19" i="1"/>
  <c r="F19" i="1"/>
  <c r="G19" i="1"/>
  <c r="G17" i="1" s="1"/>
  <c r="H19" i="1"/>
  <c r="D19" i="1"/>
  <c r="E6" i="1"/>
  <c r="F6" i="1"/>
  <c r="G6" i="1"/>
  <c r="H6" i="1"/>
  <c r="D6" i="1"/>
  <c r="G57" i="1" l="1"/>
  <c r="H17" i="1"/>
  <c r="H57" i="1" s="1"/>
  <c r="F17" i="1"/>
  <c r="F57" i="1" s="1"/>
  <c r="E17" i="1"/>
  <c r="E57" i="1" s="1"/>
  <c r="G59" i="1" l="1"/>
</calcChain>
</file>

<file path=xl/sharedStrings.xml><?xml version="1.0" encoding="utf-8"?>
<sst xmlns="http://schemas.openxmlformats.org/spreadsheetml/2006/main" count="283" uniqueCount="204">
  <si>
    <t>Mã</t>
  </si>
  <si>
    <t>Tên môn học</t>
  </si>
  <si>
    <t>Số tín chỉ</t>
  </si>
  <si>
    <t>Thời gian học tập (giờ)</t>
  </si>
  <si>
    <t>Tổng</t>
  </si>
  <si>
    <t>Trong đó</t>
  </si>
  <si>
    <t>Lý thuyết</t>
  </si>
  <si>
    <t>Thực hành/ thực tập/ thí nghiệm/ bài tập/ thảo luận</t>
  </si>
  <si>
    <t>I</t>
  </si>
  <si>
    <t>Các môn học chung/đại cương</t>
  </si>
  <si>
    <t>CTC104</t>
  </si>
  <si>
    <t>Giáo dục Chính trị</t>
  </si>
  <si>
    <t>4(3,1,7)</t>
  </si>
  <si>
    <t>CTC105</t>
  </si>
  <si>
    <t>Pháp luật</t>
  </si>
  <si>
    <t>2(2,0,4)</t>
  </si>
  <si>
    <t>CBC105</t>
  </si>
  <si>
    <t>Giáo dục thể chất (*)</t>
  </si>
  <si>
    <t>2(0,2,1)</t>
  </si>
  <si>
    <t>CBC107</t>
  </si>
  <si>
    <t>Giáo dục quốc phòng và An ninh (*)</t>
  </si>
  <si>
    <t>TTC101</t>
  </si>
  <si>
    <t>Tin học</t>
  </si>
  <si>
    <t>4(1,3,4)</t>
  </si>
  <si>
    <t>CBC101</t>
  </si>
  <si>
    <t>Tiếng Anh 1</t>
  </si>
  <si>
    <t>3(1,2,3)</t>
  </si>
  <si>
    <t>CBC102</t>
  </si>
  <si>
    <t>Tiếng Anh 2</t>
  </si>
  <si>
    <t>CBC103</t>
  </si>
  <si>
    <t>Tiếng Anh 3</t>
  </si>
  <si>
    <t>2(1,1,3)</t>
  </si>
  <si>
    <t>KTC101</t>
  </si>
  <si>
    <t>Kỹ năng mềm (*)</t>
  </si>
  <si>
    <t>4(4,0,8)</t>
  </si>
  <si>
    <t>II</t>
  </si>
  <si>
    <t>Các môn học chuyên môn ngành, nghề</t>
  </si>
  <si>
    <t>II.1</t>
  </si>
  <si>
    <t>Môn học cơ sở ngành, nghề</t>
  </si>
  <si>
    <t>DDC107</t>
  </si>
  <si>
    <t>An toàn điện</t>
  </si>
  <si>
    <t>DDC131</t>
  </si>
  <si>
    <t>Mạch điện</t>
  </si>
  <si>
    <t>DDC102</t>
  </si>
  <si>
    <t>TH Đo lường và cảm biến</t>
  </si>
  <si>
    <t>Xử lý tín hiệu số</t>
  </si>
  <si>
    <t>DDC103</t>
  </si>
  <si>
    <t>Kỹ thuật số</t>
  </si>
  <si>
    <t>DDC104</t>
  </si>
  <si>
    <t>TH Kỹ thuật số</t>
  </si>
  <si>
    <t>DDC105</t>
  </si>
  <si>
    <t>Điện tử cơ bản</t>
  </si>
  <si>
    <t>DDC106</t>
  </si>
  <si>
    <t>TH Điện tử cơ bản</t>
  </si>
  <si>
    <t>DDC108</t>
  </si>
  <si>
    <t>TH Điện cơ bản</t>
  </si>
  <si>
    <t>II.2</t>
  </si>
  <si>
    <t>Môn học chuyên môn ngành, nghề</t>
  </si>
  <si>
    <t>DDC137</t>
  </si>
  <si>
    <t>Vi xử lý</t>
  </si>
  <si>
    <t>DDC138</t>
  </si>
  <si>
    <t>TH Vi xử lý</t>
  </si>
  <si>
    <t>DDC146</t>
  </si>
  <si>
    <t>Điện tử tương tự</t>
  </si>
  <si>
    <t>DDC1121</t>
  </si>
  <si>
    <t>Hệ thống viễn thông</t>
  </si>
  <si>
    <t>DDC1122</t>
  </si>
  <si>
    <t>Mạng máy tính</t>
  </si>
  <si>
    <t>DDC147</t>
  </si>
  <si>
    <t>TH Vẽ Điện- Điện tử</t>
  </si>
  <si>
    <t>DDC1108</t>
  </si>
  <si>
    <t xml:space="preserve">Trường Điện từ </t>
  </si>
  <si>
    <t>DDC1109</t>
  </si>
  <si>
    <t>TH Truyền sóng và Anten</t>
  </si>
  <si>
    <t>DDC1110</t>
  </si>
  <si>
    <t>DDC1111</t>
  </si>
  <si>
    <t>Kỹ thuật cáp đồng **</t>
  </si>
  <si>
    <t>DDC1112</t>
  </si>
  <si>
    <t>DDC1114</t>
  </si>
  <si>
    <t>Kỹ thuật cáp sợi quang **</t>
  </si>
  <si>
    <t>DDC1116</t>
  </si>
  <si>
    <t>Kỹ thuật siêu cao tần</t>
  </si>
  <si>
    <t>Lý thuyết thông tin</t>
  </si>
  <si>
    <t>DDC1117</t>
  </si>
  <si>
    <t>TH Thiết bị đầu cuối</t>
  </si>
  <si>
    <t>DDC161</t>
  </si>
  <si>
    <t>Đồ án chuyên ngành 1</t>
  </si>
  <si>
    <t>1(0,1,0)</t>
  </si>
  <si>
    <t>DDC12</t>
  </si>
  <si>
    <t>Đồ án chuyên ngành 2</t>
  </si>
  <si>
    <t>DDC163</t>
  </si>
  <si>
    <t>Thực tập tốt nghiệp (**)</t>
  </si>
  <si>
    <t>6(0,6,0)</t>
  </si>
  <si>
    <t>Thực tập Doanh nghiệp (**)</t>
  </si>
  <si>
    <t>10 (0,10,0)</t>
  </si>
  <si>
    <t>II.3</t>
  </si>
  <si>
    <t xml:space="preserve">Môn học tự chọn </t>
  </si>
  <si>
    <t>DDC114</t>
  </si>
  <si>
    <t>Điện tử công suất</t>
  </si>
  <si>
    <t>DDC1118</t>
  </si>
  <si>
    <t>TH Sửa chữa và cài đặt máy tính</t>
  </si>
  <si>
    <t>DDC1119</t>
  </si>
  <si>
    <t>TH. Lắp đặt, bảo dưỡng trạm BTS**</t>
  </si>
  <si>
    <t>DDC1120</t>
  </si>
  <si>
    <t>Kỹ thuật chuyển mạch</t>
  </si>
  <si>
    <t>Tổng cộng</t>
  </si>
  <si>
    <r>
      <t>TH Tổng đài</t>
    </r>
    <r>
      <rPr>
        <sz val="16"/>
        <color rgb="FF000000"/>
        <rFont val="Times New Roman"/>
        <family val="1"/>
      </rPr>
      <t xml:space="preserve"> **</t>
    </r>
  </si>
  <si>
    <r>
      <t xml:space="preserve">TH Thi công &amp; </t>
    </r>
    <r>
      <rPr>
        <sz val="16"/>
        <color rgb="FFFF0000"/>
        <rFont val="Times New Roman"/>
        <family val="1"/>
      </rPr>
      <t>Đo kiểm</t>
    </r>
    <r>
      <rPr>
        <sz val="16"/>
        <color rgb="FF000000"/>
        <rFont val="Times New Roman"/>
        <family val="1"/>
      </rPr>
      <t xml:space="preserve"> cáp đồng**</t>
    </r>
  </si>
  <si>
    <r>
      <t xml:space="preserve">TH Thi công </t>
    </r>
    <r>
      <rPr>
        <sz val="16"/>
        <color rgb="FFFF0000"/>
        <rFont val="Times New Roman"/>
        <family val="1"/>
      </rPr>
      <t>&amp; Đo kiểm</t>
    </r>
    <r>
      <rPr>
        <sz val="16"/>
        <color rgb="FF000000"/>
        <rFont val="Times New Roman"/>
        <family val="1"/>
      </rPr>
      <t xml:space="preserve"> cáp quang **</t>
    </r>
  </si>
  <si>
    <t>Kiểm tra</t>
  </si>
  <si>
    <t>môn mới</t>
  </si>
  <si>
    <t>môn ghép lại của 2 môn</t>
  </si>
  <si>
    <t>Đề nghị Thầy bổ sung thêm 1 môn lý thuyết, 1 môn thực hành cùng số tín chỉ và thời gian như các môn trong nhóm môn tự chọn trong chương trình này</t>
  </si>
  <si>
    <t>tổng số giờ chương trình đạt được</t>
  </si>
  <si>
    <t>dòng này phòng đào tạo kiểm tra đã đúng</t>
  </si>
  <si>
    <t>Mã      môn học</t>
  </si>
  <si>
    <t>Tổng số</t>
  </si>
  <si>
    <t>Thực hành / thực tập/ thí nghiệm/ bài tập/ thảo luận</t>
  </si>
  <si>
    <t>Các môn học chung/ đại cương</t>
  </si>
  <si>
    <t>CTT402</t>
  </si>
  <si>
    <t>CTT406</t>
  </si>
  <si>
    <t>1(1,0,2)</t>
  </si>
  <si>
    <t>CBT424</t>
  </si>
  <si>
    <t>1(0,1,1)</t>
  </si>
  <si>
    <t>CBT417</t>
  </si>
  <si>
    <t>Giáo dục Quốc phòng và An ninh (*)</t>
  </si>
  <si>
    <t>3(2,1,5)</t>
  </si>
  <si>
    <t>TTT4200</t>
  </si>
  <si>
    <t>CBT441</t>
  </si>
  <si>
    <t>CBT442</t>
  </si>
  <si>
    <t>KTT401</t>
  </si>
  <si>
    <t>Các môn học văn hóa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</si>
  <si>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</si>
  <si>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</si>
  <si>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</si>
  <si>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</si>
  <si>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</si>
  <si>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</si>
  <si>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</si>
  <si>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</si>
  <si>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</si>
  <si>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</si>
  <si>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</si>
  <si>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</si>
  <si>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</si>
  <si>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</si>
  <si>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lý 1</t>
  </si>
  <si>
    <t>CBT406</t>
  </si>
  <si>
    <t>Vật lý 2</t>
  </si>
  <si>
    <t>CBT410</t>
  </si>
  <si>
    <t>Vật lý 3</t>
  </si>
  <si>
    <t>CBT414</t>
  </si>
  <si>
    <t>Vật lý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</si>
  <si>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</si>
  <si>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</si>
  <si>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</si>
  <si>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</si>
  <si>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</si>
  <si>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</si>
  <si>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</si>
  <si>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</si>
  <si>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</si>
  <si>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</si>
  <si>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</si>
  <si>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</si>
  <si>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</si>
  <si>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</si>
  <si>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</si>
  <si>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</si>
  <si>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III</t>
  </si>
  <si>
    <t>III.1</t>
  </si>
  <si>
    <t>Môn học cơ sở</t>
  </si>
  <si>
    <t>DDT461</t>
  </si>
  <si>
    <t>DDT462</t>
  </si>
  <si>
    <t>DDT403</t>
  </si>
  <si>
    <t>TH. Đo lường và cảm biến</t>
  </si>
  <si>
    <t>DDT407</t>
  </si>
  <si>
    <t>DDT408</t>
  </si>
  <si>
    <t>TH. Điện cơ bản</t>
  </si>
  <si>
    <t>DDT406</t>
  </si>
  <si>
    <t>TH. Điện tử cơ bản</t>
  </si>
  <si>
    <t>DDT4111</t>
  </si>
  <si>
    <t>DDT4121</t>
  </si>
  <si>
    <t>Hệ thống viễn thông</t>
  </si>
  <si>
    <t>DDT4112</t>
  </si>
  <si>
    <t>TH Thi công &amp; Đo kiểm cáp đồng**</t>
  </si>
  <si>
    <t>3(0,3,2)</t>
  </si>
  <si>
    <t>DDT484</t>
  </si>
  <si>
    <t>DDT4116</t>
  </si>
  <si>
    <t>TH Thi công &amp; Đo kiểm cáp quang **</t>
  </si>
  <si>
    <t>DDT4114</t>
  </si>
  <si>
    <t>3(3,0,6)</t>
  </si>
  <si>
    <t>Đồ án chuyên ngành1</t>
  </si>
  <si>
    <t>DDT463</t>
  </si>
  <si>
    <t>Thực tập tốt nghiệp **</t>
  </si>
  <si>
    <t>Thực tập Doanh nghiệp **</t>
  </si>
  <si>
    <t>10(0,10,0)</t>
  </si>
  <si>
    <t>Môn học tự chọn 4TC</t>
  </si>
  <si>
    <t>DDT4118</t>
  </si>
  <si>
    <t>DDt4119</t>
  </si>
  <si>
    <t>DDT4126</t>
  </si>
  <si>
    <t>Kỹ thuật chuyển mạch</t>
  </si>
  <si>
    <t>DDT414</t>
  </si>
  <si>
    <t>trừ VH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</si>
</sst>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rgb="FF00000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sz val="20"/>
      <color rgb="FFFF0000"/>
      <name val="Calibri"/>
      <family val="2"/>
      <scheme val="minor"/>
    </font>
    <font>
      <sz val="20"/>
      <color rgb="FFFF0000"/>
      <name val="Arial Black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u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4" fontId="9" fillId="3" borderId="0" xfId="0" applyNumberFormat="1" applyFont="1" applyFill="1"/>
    <xf numFmtId="0" fontId="2" fillId="0" borderId="0" xfId="0" applyFont="1" applyAlignment="1"/>
    <xf numFmtId="0" fontId="12" fillId="0" borderId="9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0" fillId="4" borderId="0" xfId="0" applyFill="1"/>
    <xf numFmtId="0" fontId="14" fillId="4" borderId="9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zoomScale="80" zoomScaleNormal="80" workbookViewId="0">
      <selection activeCell="N9" sqref="N9"/>
    </sheetView>
  </sheetViews>
  <sheetFormatPr defaultRowHeight="21" x14ac:dyDescent="0.35"/>
  <cols>
    <col min="1" max="1" width="15.28515625" style="1" customWidth="1"/>
    <col min="2" max="2" width="34.5703125" style="1" customWidth="1"/>
    <col min="3" max="4" width="14.7109375" style="1" customWidth="1"/>
    <col min="5" max="5" width="12.140625" style="1" bestFit="1" customWidth="1"/>
    <col min="6" max="6" width="11.140625" style="1" customWidth="1"/>
    <col min="7" max="7" width="23.140625" style="1" customWidth="1"/>
    <col min="8" max="8" width="12.7109375" style="1" customWidth="1"/>
    <col min="9" max="16384" width="9.140625" style="1"/>
  </cols>
  <sheetData>
    <row r="1" spans="1:9" ht="35.25" customHeight="1" x14ac:dyDescent="0.35">
      <c r="A1" s="59" t="s">
        <v>0</v>
      </c>
      <c r="B1" s="62" t="s">
        <v>1</v>
      </c>
      <c r="C1" s="62" t="s">
        <v>2</v>
      </c>
      <c r="D1" s="62" t="s">
        <v>2</v>
      </c>
      <c r="E1" s="62" t="s">
        <v>3</v>
      </c>
      <c r="F1" s="62"/>
      <c r="G1" s="62"/>
      <c r="H1" s="62"/>
    </row>
    <row r="2" spans="1:9" ht="35.25" customHeight="1" x14ac:dyDescent="0.35">
      <c r="A2" s="60"/>
      <c r="B2" s="62"/>
      <c r="C2" s="62"/>
      <c r="D2" s="62"/>
      <c r="E2" s="59" t="s">
        <v>4</v>
      </c>
      <c r="F2" s="62" t="s">
        <v>5</v>
      </c>
      <c r="G2" s="62"/>
      <c r="H2" s="62"/>
    </row>
    <row r="3" spans="1:9" ht="35.25" customHeight="1" x14ac:dyDescent="0.35">
      <c r="A3" s="60"/>
      <c r="B3" s="62"/>
      <c r="C3" s="62"/>
      <c r="D3" s="62"/>
      <c r="E3" s="60"/>
      <c r="F3" s="62" t="s">
        <v>6</v>
      </c>
      <c r="G3" s="62" t="s">
        <v>7</v>
      </c>
      <c r="H3" s="59" t="s">
        <v>109</v>
      </c>
    </row>
    <row r="4" spans="1:9" ht="35.25" customHeight="1" x14ac:dyDescent="0.35">
      <c r="A4" s="61"/>
      <c r="B4" s="62"/>
      <c r="C4" s="62"/>
      <c r="D4" s="62"/>
      <c r="E4" s="61"/>
      <c r="F4" s="62"/>
      <c r="G4" s="62"/>
      <c r="H4" s="61"/>
    </row>
    <row r="5" spans="1:9" ht="35.25" customHeight="1" x14ac:dyDescent="0.35">
      <c r="A5" s="3" t="s">
        <v>8</v>
      </c>
      <c r="B5" s="4" t="s">
        <v>9</v>
      </c>
      <c r="C5" s="2">
        <v>28</v>
      </c>
      <c r="D5" s="2">
        <v>28</v>
      </c>
      <c r="E5" s="2">
        <v>495</v>
      </c>
      <c r="F5" s="2">
        <v>212</v>
      </c>
      <c r="G5" s="2">
        <v>255</v>
      </c>
      <c r="H5" s="2">
        <v>28</v>
      </c>
    </row>
    <row r="6" spans="1:9" ht="35.25" customHeight="1" x14ac:dyDescent="0.35">
      <c r="A6" s="15"/>
      <c r="B6" s="16"/>
      <c r="C6" s="14"/>
      <c r="D6" s="14">
        <f>SUM(D7:D15)</f>
        <v>28</v>
      </c>
      <c r="E6" s="14">
        <f t="shared" ref="E6:H6" si="0">SUM(E7:E15)</f>
        <v>495</v>
      </c>
      <c r="F6" s="14">
        <f t="shared" si="0"/>
        <v>212</v>
      </c>
      <c r="G6" s="14">
        <f t="shared" si="0"/>
        <v>255</v>
      </c>
      <c r="H6" s="14">
        <f t="shared" si="0"/>
        <v>28</v>
      </c>
      <c r="I6" s="1" t="s">
        <v>114</v>
      </c>
    </row>
    <row r="7" spans="1:9" ht="35.25" customHeight="1" x14ac:dyDescent="0.35">
      <c r="A7" s="5" t="s">
        <v>10</v>
      </c>
      <c r="B7" s="6" t="s">
        <v>11</v>
      </c>
      <c r="C7" s="5" t="s">
        <v>12</v>
      </c>
      <c r="D7" s="5">
        <v>4</v>
      </c>
      <c r="E7" s="5">
        <v>75</v>
      </c>
      <c r="F7" s="5">
        <v>41</v>
      </c>
      <c r="G7" s="5">
        <v>29</v>
      </c>
      <c r="H7" s="5">
        <v>5</v>
      </c>
    </row>
    <row r="8" spans="1:9" ht="35.25" customHeight="1" x14ac:dyDescent="0.35">
      <c r="A8" s="7" t="s">
        <v>13</v>
      </c>
      <c r="B8" s="6" t="s">
        <v>14</v>
      </c>
      <c r="C8" s="5" t="s">
        <v>15</v>
      </c>
      <c r="D8" s="5">
        <v>2</v>
      </c>
      <c r="E8" s="5">
        <v>30</v>
      </c>
      <c r="F8" s="5">
        <v>18</v>
      </c>
      <c r="G8" s="5">
        <v>10</v>
      </c>
      <c r="H8" s="5">
        <v>2</v>
      </c>
    </row>
    <row r="9" spans="1:9" ht="35.25" customHeight="1" x14ac:dyDescent="0.35">
      <c r="A9" s="7" t="s">
        <v>16</v>
      </c>
      <c r="B9" s="6" t="s">
        <v>17</v>
      </c>
      <c r="C9" s="5" t="s">
        <v>18</v>
      </c>
      <c r="D9" s="5">
        <v>2</v>
      </c>
      <c r="E9" s="5">
        <v>60</v>
      </c>
      <c r="F9" s="5">
        <v>5</v>
      </c>
      <c r="G9" s="5">
        <v>51</v>
      </c>
      <c r="H9" s="5">
        <v>4</v>
      </c>
    </row>
    <row r="10" spans="1:9" ht="35.25" customHeight="1" x14ac:dyDescent="0.35">
      <c r="A10" s="5" t="s">
        <v>19</v>
      </c>
      <c r="B10" s="6" t="s">
        <v>20</v>
      </c>
      <c r="C10" s="5" t="s">
        <v>12</v>
      </c>
      <c r="D10" s="5">
        <v>4</v>
      </c>
      <c r="E10" s="5">
        <v>75</v>
      </c>
      <c r="F10" s="5">
        <v>36</v>
      </c>
      <c r="G10" s="5">
        <v>35</v>
      </c>
      <c r="H10" s="5">
        <v>4</v>
      </c>
    </row>
    <row r="11" spans="1:9" ht="35.25" customHeight="1" x14ac:dyDescent="0.35">
      <c r="A11" s="5" t="s">
        <v>21</v>
      </c>
      <c r="B11" s="6" t="s">
        <v>22</v>
      </c>
      <c r="C11" s="5" t="s">
        <v>23</v>
      </c>
      <c r="D11" s="5">
        <v>4</v>
      </c>
      <c r="E11" s="5">
        <v>75</v>
      </c>
      <c r="F11" s="5">
        <v>15</v>
      </c>
      <c r="G11" s="5">
        <v>58</v>
      </c>
      <c r="H11" s="5">
        <v>2</v>
      </c>
    </row>
    <row r="12" spans="1:9" ht="35.25" customHeight="1" x14ac:dyDescent="0.35">
      <c r="A12" s="5" t="s">
        <v>24</v>
      </c>
      <c r="B12" s="6" t="s">
        <v>25</v>
      </c>
      <c r="C12" s="5" t="s">
        <v>26</v>
      </c>
      <c r="D12" s="5">
        <v>3</v>
      </c>
      <c r="E12" s="5">
        <v>40</v>
      </c>
      <c r="F12" s="5">
        <v>14</v>
      </c>
      <c r="G12" s="5">
        <v>24</v>
      </c>
      <c r="H12" s="5">
        <v>2</v>
      </c>
    </row>
    <row r="13" spans="1:9" ht="35.25" customHeight="1" x14ac:dyDescent="0.35">
      <c r="A13" s="5" t="s">
        <v>27</v>
      </c>
      <c r="B13" s="6" t="s">
        <v>28</v>
      </c>
      <c r="C13" s="5" t="s">
        <v>26</v>
      </c>
      <c r="D13" s="5">
        <v>3</v>
      </c>
      <c r="E13" s="5">
        <v>40</v>
      </c>
      <c r="F13" s="5">
        <v>14</v>
      </c>
      <c r="G13" s="5">
        <v>24</v>
      </c>
      <c r="H13" s="5">
        <v>2</v>
      </c>
    </row>
    <row r="14" spans="1:9" ht="35.25" customHeight="1" x14ac:dyDescent="0.35">
      <c r="A14" s="5" t="s">
        <v>29</v>
      </c>
      <c r="B14" s="6" t="s">
        <v>30</v>
      </c>
      <c r="C14" s="5" t="s">
        <v>31</v>
      </c>
      <c r="D14" s="5">
        <v>2</v>
      </c>
      <c r="E14" s="5">
        <v>40</v>
      </c>
      <c r="F14" s="5">
        <v>14</v>
      </c>
      <c r="G14" s="5">
        <v>24</v>
      </c>
      <c r="H14" s="5">
        <v>2</v>
      </c>
    </row>
    <row r="15" spans="1:9" ht="35.25" customHeight="1" x14ac:dyDescent="0.35">
      <c r="A15" s="5" t="s">
        <v>32</v>
      </c>
      <c r="B15" s="6" t="s">
        <v>33</v>
      </c>
      <c r="C15" s="5" t="s">
        <v>34</v>
      </c>
      <c r="D15" s="5">
        <v>4</v>
      </c>
      <c r="E15" s="5">
        <v>60</v>
      </c>
      <c r="F15" s="5">
        <v>55</v>
      </c>
      <c r="G15" s="6"/>
      <c r="H15" s="5">
        <v>5</v>
      </c>
    </row>
    <row r="16" spans="1:9" ht="35.25" customHeight="1" x14ac:dyDescent="0.35">
      <c r="A16" s="2" t="s">
        <v>35</v>
      </c>
      <c r="B16" s="8" t="s">
        <v>36</v>
      </c>
      <c r="C16" s="2">
        <v>62</v>
      </c>
      <c r="D16" s="2">
        <v>62</v>
      </c>
      <c r="E16" s="2">
        <v>2010</v>
      </c>
      <c r="F16" s="2">
        <v>373</v>
      </c>
      <c r="G16" s="2">
        <v>1610</v>
      </c>
      <c r="H16" s="2">
        <v>27</v>
      </c>
    </row>
    <row r="17" spans="1:9" s="17" customFormat="1" ht="35.25" customHeight="1" x14ac:dyDescent="0.35">
      <c r="A17" s="18"/>
      <c r="B17" s="19"/>
      <c r="C17" s="18"/>
      <c r="D17" s="18">
        <f>D19+D30+D51</f>
        <v>62</v>
      </c>
      <c r="E17" s="18">
        <f t="shared" ref="E17:H17" si="1">E19+E30+E51</f>
        <v>2010</v>
      </c>
      <c r="F17" s="18">
        <f t="shared" si="1"/>
        <v>392</v>
      </c>
      <c r="G17" s="18">
        <f t="shared" si="1"/>
        <v>1590</v>
      </c>
      <c r="H17" s="18">
        <f t="shared" si="1"/>
        <v>30</v>
      </c>
      <c r="I17" s="1" t="s">
        <v>114</v>
      </c>
    </row>
    <row r="18" spans="1:9" ht="35.25" customHeight="1" x14ac:dyDescent="0.35">
      <c r="A18" s="3" t="s">
        <v>37</v>
      </c>
      <c r="B18" s="4" t="s">
        <v>38</v>
      </c>
      <c r="C18" s="2">
        <v>18</v>
      </c>
      <c r="D18" s="2">
        <v>18</v>
      </c>
      <c r="E18" s="2">
        <v>390</v>
      </c>
      <c r="F18" s="2">
        <v>121</v>
      </c>
      <c r="G18" s="2">
        <v>260</v>
      </c>
      <c r="H18" s="2">
        <v>9</v>
      </c>
    </row>
    <row r="19" spans="1:9" s="17" customFormat="1" ht="35.25" customHeight="1" x14ac:dyDescent="0.35">
      <c r="A19" s="20"/>
      <c r="B19" s="21"/>
      <c r="C19" s="18"/>
      <c r="D19" s="18">
        <f>SUM(D20:D28)</f>
        <v>18</v>
      </c>
      <c r="E19" s="18">
        <f t="shared" ref="E19:H19" si="2">SUM(E20:E28)</f>
        <v>390</v>
      </c>
      <c r="F19" s="18">
        <f t="shared" si="2"/>
        <v>140</v>
      </c>
      <c r="G19" s="18">
        <f t="shared" si="2"/>
        <v>240</v>
      </c>
      <c r="H19" s="18">
        <f t="shared" si="2"/>
        <v>10</v>
      </c>
      <c r="I19" s="1" t="s">
        <v>114</v>
      </c>
    </row>
    <row r="20" spans="1:9" ht="35.25" customHeight="1" x14ac:dyDescent="0.35">
      <c r="A20" s="5" t="s">
        <v>39</v>
      </c>
      <c r="B20" s="6" t="s">
        <v>40</v>
      </c>
      <c r="C20" s="5">
        <v>2</v>
      </c>
      <c r="D20" s="5">
        <v>2</v>
      </c>
      <c r="E20" s="5">
        <v>30</v>
      </c>
      <c r="F20" s="5">
        <v>28</v>
      </c>
      <c r="G20" s="5"/>
      <c r="H20" s="5">
        <v>2</v>
      </c>
    </row>
    <row r="21" spans="1:9" ht="35.25" customHeight="1" x14ac:dyDescent="0.35">
      <c r="A21" s="5" t="s">
        <v>41</v>
      </c>
      <c r="B21" s="6" t="s">
        <v>42</v>
      </c>
      <c r="C21" s="5">
        <v>2</v>
      </c>
      <c r="D21" s="5">
        <v>2</v>
      </c>
      <c r="E21" s="5">
        <v>30</v>
      </c>
      <c r="F21" s="5">
        <v>28</v>
      </c>
      <c r="G21" s="5"/>
      <c r="H21" s="5">
        <v>2</v>
      </c>
    </row>
    <row r="22" spans="1:9" ht="35.25" customHeight="1" x14ac:dyDescent="0.35">
      <c r="A22" s="5" t="s">
        <v>43</v>
      </c>
      <c r="B22" s="9" t="s">
        <v>44</v>
      </c>
      <c r="C22" s="5">
        <v>2</v>
      </c>
      <c r="D22" s="5">
        <v>2</v>
      </c>
      <c r="E22" s="5">
        <v>60</v>
      </c>
      <c r="F22" s="5"/>
      <c r="G22" s="5">
        <v>60</v>
      </c>
      <c r="H22" s="5"/>
    </row>
    <row r="23" spans="1:9" ht="35.25" customHeight="1" x14ac:dyDescent="0.35">
      <c r="A23" s="5"/>
      <c r="B23" s="9" t="s">
        <v>45</v>
      </c>
      <c r="C23" s="5">
        <v>2</v>
      </c>
      <c r="D23" s="5">
        <v>2</v>
      </c>
      <c r="E23" s="5">
        <v>30</v>
      </c>
      <c r="F23" s="5">
        <v>28</v>
      </c>
      <c r="G23" s="5"/>
      <c r="H23" s="5">
        <v>2</v>
      </c>
    </row>
    <row r="24" spans="1:9" ht="35.25" customHeight="1" x14ac:dyDescent="0.35">
      <c r="A24" s="10" t="s">
        <v>46</v>
      </c>
      <c r="B24" s="6" t="s">
        <v>47</v>
      </c>
      <c r="C24" s="5">
        <v>2</v>
      </c>
      <c r="D24" s="5">
        <v>2</v>
      </c>
      <c r="E24" s="5">
        <v>30</v>
      </c>
      <c r="F24" s="5">
        <v>28</v>
      </c>
      <c r="G24" s="5"/>
      <c r="H24" s="5">
        <v>2</v>
      </c>
    </row>
    <row r="25" spans="1:9" ht="35.25" customHeight="1" x14ac:dyDescent="0.35">
      <c r="A25" s="10" t="s">
        <v>48</v>
      </c>
      <c r="B25" s="9" t="s">
        <v>49</v>
      </c>
      <c r="C25" s="5">
        <v>2</v>
      </c>
      <c r="D25" s="5">
        <v>2</v>
      </c>
      <c r="E25" s="5">
        <v>60</v>
      </c>
      <c r="F25" s="5"/>
      <c r="G25" s="5">
        <v>60</v>
      </c>
      <c r="H25" s="5"/>
    </row>
    <row r="26" spans="1:9" ht="35.25" customHeight="1" x14ac:dyDescent="0.35">
      <c r="A26" s="5" t="s">
        <v>50</v>
      </c>
      <c r="B26" s="6" t="s">
        <v>51</v>
      </c>
      <c r="C26" s="5">
        <v>2</v>
      </c>
      <c r="D26" s="5">
        <v>2</v>
      </c>
      <c r="E26" s="5">
        <v>30</v>
      </c>
      <c r="F26" s="5">
        <v>28</v>
      </c>
      <c r="G26" s="5"/>
      <c r="H26" s="5">
        <v>2</v>
      </c>
    </row>
    <row r="27" spans="1:9" ht="35.25" customHeight="1" x14ac:dyDescent="0.35">
      <c r="A27" s="5" t="s">
        <v>52</v>
      </c>
      <c r="B27" s="6" t="s">
        <v>53</v>
      </c>
      <c r="C27" s="5">
        <v>2</v>
      </c>
      <c r="D27" s="5">
        <v>2</v>
      </c>
      <c r="E27" s="5">
        <v>60</v>
      </c>
      <c r="F27" s="5"/>
      <c r="G27" s="5">
        <v>60</v>
      </c>
      <c r="H27" s="5"/>
    </row>
    <row r="28" spans="1:9" ht="35.25" customHeight="1" x14ac:dyDescent="0.35">
      <c r="A28" s="5" t="s">
        <v>54</v>
      </c>
      <c r="B28" s="6" t="s">
        <v>55</v>
      </c>
      <c r="C28" s="5">
        <v>2</v>
      </c>
      <c r="D28" s="5">
        <v>2</v>
      </c>
      <c r="E28" s="5">
        <v>60</v>
      </c>
      <c r="F28" s="5"/>
      <c r="G28" s="5">
        <v>60</v>
      </c>
      <c r="H28" s="5"/>
    </row>
    <row r="29" spans="1:9" ht="35.25" customHeight="1" x14ac:dyDescent="0.35">
      <c r="A29" s="3" t="s">
        <v>56</v>
      </c>
      <c r="B29" s="4" t="s">
        <v>57</v>
      </c>
      <c r="C29" s="2">
        <v>40</v>
      </c>
      <c r="D29" s="2">
        <v>40</v>
      </c>
      <c r="E29" s="2">
        <v>1530</v>
      </c>
      <c r="F29" s="2">
        <v>224</v>
      </c>
      <c r="G29" s="2">
        <v>1290</v>
      </c>
      <c r="H29" s="2">
        <v>16</v>
      </c>
    </row>
    <row r="30" spans="1:9" s="17" customFormat="1" ht="35.25" customHeight="1" x14ac:dyDescent="0.35">
      <c r="A30" s="20"/>
      <c r="B30" s="21"/>
      <c r="C30" s="18"/>
      <c r="D30" s="18">
        <f>SUM(D31:D50)-D50</f>
        <v>36</v>
      </c>
      <c r="E30" s="18">
        <f t="shared" ref="E30:H30" si="3">SUM(E31:E50)</f>
        <v>1440</v>
      </c>
      <c r="F30" s="18">
        <f t="shared" si="3"/>
        <v>196</v>
      </c>
      <c r="G30" s="18">
        <f t="shared" si="3"/>
        <v>1230</v>
      </c>
      <c r="H30" s="18">
        <f t="shared" si="3"/>
        <v>16</v>
      </c>
    </row>
    <row r="31" spans="1:9" ht="35.25" customHeight="1" x14ac:dyDescent="0.35">
      <c r="A31" s="5" t="s">
        <v>58</v>
      </c>
      <c r="B31" s="6" t="s">
        <v>59</v>
      </c>
      <c r="C31" s="5">
        <v>2</v>
      </c>
      <c r="D31" s="5">
        <v>2</v>
      </c>
      <c r="E31" s="5">
        <v>30</v>
      </c>
      <c r="F31" s="5">
        <v>28</v>
      </c>
      <c r="G31" s="5"/>
      <c r="H31" s="5">
        <v>2</v>
      </c>
    </row>
    <row r="32" spans="1:9" ht="35.25" customHeight="1" x14ac:dyDescent="0.35">
      <c r="A32" s="5" t="s">
        <v>60</v>
      </c>
      <c r="B32" s="6" t="s">
        <v>61</v>
      </c>
      <c r="C32" s="5">
        <v>2</v>
      </c>
      <c r="D32" s="5">
        <v>2</v>
      </c>
      <c r="E32" s="5">
        <v>60</v>
      </c>
      <c r="F32" s="5"/>
      <c r="G32" s="5">
        <v>60</v>
      </c>
      <c r="H32" s="5"/>
    </row>
    <row r="33" spans="1:9" ht="35.25" customHeight="1" x14ac:dyDescent="0.35">
      <c r="A33" s="5" t="s">
        <v>62</v>
      </c>
      <c r="B33" s="9" t="s">
        <v>63</v>
      </c>
      <c r="C33" s="5">
        <v>2</v>
      </c>
      <c r="D33" s="5">
        <v>2</v>
      </c>
      <c r="E33" s="5">
        <v>30</v>
      </c>
      <c r="F33" s="5">
        <v>28</v>
      </c>
      <c r="G33" s="5"/>
      <c r="H33" s="5">
        <v>2</v>
      </c>
    </row>
    <row r="34" spans="1:9" ht="35.25" customHeight="1" x14ac:dyDescent="0.35">
      <c r="A34" s="5" t="s">
        <v>64</v>
      </c>
      <c r="B34" s="6" t="s">
        <v>65</v>
      </c>
      <c r="C34" s="5">
        <v>2</v>
      </c>
      <c r="D34" s="5">
        <v>2</v>
      </c>
      <c r="E34" s="7">
        <v>30</v>
      </c>
      <c r="F34" s="5">
        <v>28</v>
      </c>
      <c r="G34" s="5"/>
      <c r="H34" s="5">
        <v>2</v>
      </c>
    </row>
    <row r="35" spans="1:9" ht="35.25" customHeight="1" x14ac:dyDescent="0.35">
      <c r="A35" s="5" t="s">
        <v>66</v>
      </c>
      <c r="B35" s="6" t="s">
        <v>67</v>
      </c>
      <c r="C35" s="5">
        <v>2</v>
      </c>
      <c r="D35" s="5">
        <v>2</v>
      </c>
      <c r="E35" s="7">
        <v>30</v>
      </c>
      <c r="F35" s="5">
        <v>28</v>
      </c>
      <c r="G35" s="5"/>
      <c r="H35" s="5">
        <v>2</v>
      </c>
    </row>
    <row r="36" spans="1:9" ht="35.25" customHeight="1" x14ac:dyDescent="0.35">
      <c r="A36" s="5" t="s">
        <v>68</v>
      </c>
      <c r="B36" s="6" t="s">
        <v>69</v>
      </c>
      <c r="C36" s="5">
        <v>2</v>
      </c>
      <c r="D36" s="5">
        <v>2</v>
      </c>
      <c r="E36" s="7">
        <v>60</v>
      </c>
      <c r="F36" s="5"/>
      <c r="G36" s="5">
        <v>60</v>
      </c>
      <c r="H36" s="5"/>
    </row>
    <row r="37" spans="1:9" s="17" customFormat="1" ht="35.25" customHeight="1" x14ac:dyDescent="0.35">
      <c r="A37" s="22" t="s">
        <v>70</v>
      </c>
      <c r="B37" s="23" t="s">
        <v>71</v>
      </c>
      <c r="C37" s="24">
        <v>2</v>
      </c>
      <c r="D37" s="24">
        <v>0</v>
      </c>
      <c r="E37" s="25">
        <v>0</v>
      </c>
      <c r="F37" s="22">
        <v>0</v>
      </c>
      <c r="G37" s="22"/>
      <c r="H37" s="22">
        <v>2</v>
      </c>
      <c r="I37" s="17" t="s">
        <v>110</v>
      </c>
    </row>
    <row r="38" spans="1:9" ht="35.25" customHeight="1" x14ac:dyDescent="0.35">
      <c r="A38" s="5" t="s">
        <v>72</v>
      </c>
      <c r="B38" s="9" t="s">
        <v>73</v>
      </c>
      <c r="C38" s="5">
        <v>2</v>
      </c>
      <c r="D38" s="5">
        <v>2</v>
      </c>
      <c r="E38" s="7">
        <v>60</v>
      </c>
      <c r="F38" s="5"/>
      <c r="G38" s="5">
        <v>60</v>
      </c>
      <c r="H38" s="5"/>
    </row>
    <row r="39" spans="1:9" ht="35.25" customHeight="1" x14ac:dyDescent="0.35">
      <c r="A39" s="5" t="s">
        <v>74</v>
      </c>
      <c r="B39" s="11" t="s">
        <v>106</v>
      </c>
      <c r="C39" s="5">
        <v>2</v>
      </c>
      <c r="D39" s="5">
        <v>2</v>
      </c>
      <c r="E39" s="7">
        <v>60</v>
      </c>
      <c r="F39" s="5"/>
      <c r="G39" s="5">
        <v>60</v>
      </c>
      <c r="H39" s="5"/>
    </row>
    <row r="40" spans="1:9" ht="35.25" customHeight="1" x14ac:dyDescent="0.35">
      <c r="A40" s="5" t="s">
        <v>75</v>
      </c>
      <c r="B40" s="9" t="s">
        <v>76</v>
      </c>
      <c r="C40" s="5">
        <v>2</v>
      </c>
      <c r="D40" s="5">
        <v>2</v>
      </c>
      <c r="E40" s="7">
        <v>30</v>
      </c>
      <c r="F40" s="5">
        <v>28</v>
      </c>
      <c r="G40" s="5"/>
      <c r="H40" s="5">
        <v>2</v>
      </c>
    </row>
    <row r="41" spans="1:9" ht="39.75" customHeight="1" x14ac:dyDescent="0.35">
      <c r="A41" s="5" t="s">
        <v>77</v>
      </c>
      <c r="B41" s="9" t="s">
        <v>107</v>
      </c>
      <c r="C41" s="5">
        <v>2</v>
      </c>
      <c r="D41" s="5">
        <v>2</v>
      </c>
      <c r="E41" s="7">
        <v>60</v>
      </c>
      <c r="F41" s="5"/>
      <c r="G41" s="5">
        <v>60</v>
      </c>
      <c r="H41" s="5"/>
      <c r="I41" s="1" t="s">
        <v>111</v>
      </c>
    </row>
    <row r="42" spans="1:9" ht="35.25" customHeight="1" x14ac:dyDescent="0.35">
      <c r="A42" s="5" t="s">
        <v>78</v>
      </c>
      <c r="B42" s="9" t="s">
        <v>79</v>
      </c>
      <c r="C42" s="5">
        <v>2</v>
      </c>
      <c r="D42" s="5">
        <v>2</v>
      </c>
      <c r="E42" s="7">
        <v>30</v>
      </c>
      <c r="F42" s="5">
        <v>28</v>
      </c>
      <c r="G42" s="5"/>
      <c r="H42" s="5">
        <v>2</v>
      </c>
    </row>
    <row r="43" spans="1:9" ht="41.25" customHeight="1" x14ac:dyDescent="0.35">
      <c r="A43" s="5" t="s">
        <v>80</v>
      </c>
      <c r="B43" s="9" t="s">
        <v>108</v>
      </c>
      <c r="C43" s="5">
        <v>2</v>
      </c>
      <c r="D43" s="5">
        <v>2</v>
      </c>
      <c r="E43" s="7">
        <v>60</v>
      </c>
      <c r="F43" s="5"/>
      <c r="G43" s="5">
        <v>60</v>
      </c>
      <c r="H43" s="5"/>
      <c r="I43" s="1" t="s">
        <v>111</v>
      </c>
    </row>
    <row r="44" spans="1:9" ht="35.25" customHeight="1" x14ac:dyDescent="0.35">
      <c r="A44" s="5"/>
      <c r="B44" s="9" t="s">
        <v>81</v>
      </c>
      <c r="C44" s="5">
        <v>2</v>
      </c>
      <c r="D44" s="5"/>
      <c r="E44" s="7"/>
      <c r="F44" s="5"/>
      <c r="G44" s="5"/>
      <c r="H44" s="5"/>
      <c r="I44" s="1" t="s">
        <v>110</v>
      </c>
    </row>
    <row r="45" spans="1:9" ht="35.25" customHeight="1" x14ac:dyDescent="0.35">
      <c r="A45" s="5"/>
      <c r="B45" s="9" t="s">
        <v>82</v>
      </c>
      <c r="C45" s="5">
        <v>2</v>
      </c>
      <c r="D45" s="5">
        <v>2</v>
      </c>
      <c r="E45" s="7">
        <v>30</v>
      </c>
      <c r="F45" s="5">
        <v>28</v>
      </c>
      <c r="G45" s="5"/>
      <c r="H45" s="5">
        <v>2</v>
      </c>
      <c r="I45" s="1" t="s">
        <v>110</v>
      </c>
    </row>
    <row r="46" spans="1:9" ht="35.25" customHeight="1" x14ac:dyDescent="0.35">
      <c r="A46" s="5" t="s">
        <v>83</v>
      </c>
      <c r="B46" s="11" t="s">
        <v>84</v>
      </c>
      <c r="C46" s="12">
        <v>2</v>
      </c>
      <c r="D46" s="12">
        <v>2</v>
      </c>
      <c r="E46" s="13">
        <v>60</v>
      </c>
      <c r="F46" s="12"/>
      <c r="G46" s="12">
        <v>60</v>
      </c>
      <c r="H46" s="12"/>
    </row>
    <row r="47" spans="1:9" ht="35.25" customHeight="1" x14ac:dyDescent="0.35">
      <c r="A47" s="5" t="s">
        <v>85</v>
      </c>
      <c r="B47" s="6" t="s">
        <v>86</v>
      </c>
      <c r="C47" s="5" t="s">
        <v>87</v>
      </c>
      <c r="D47" s="5">
        <v>1</v>
      </c>
      <c r="E47" s="5">
        <v>45</v>
      </c>
      <c r="F47" s="5"/>
      <c r="G47" s="5">
        <v>45</v>
      </c>
      <c r="H47" s="5"/>
    </row>
    <row r="48" spans="1:9" ht="35.25" customHeight="1" x14ac:dyDescent="0.35">
      <c r="A48" s="5" t="s">
        <v>88</v>
      </c>
      <c r="B48" s="6" t="s">
        <v>89</v>
      </c>
      <c r="C48" s="5" t="s">
        <v>87</v>
      </c>
      <c r="D48" s="5">
        <v>1</v>
      </c>
      <c r="E48" s="5">
        <v>45</v>
      </c>
      <c r="F48" s="5"/>
      <c r="G48" s="5">
        <v>45</v>
      </c>
      <c r="H48" s="5"/>
    </row>
    <row r="49" spans="1:9" ht="35.25" customHeight="1" x14ac:dyDescent="0.35">
      <c r="A49" s="5" t="s">
        <v>90</v>
      </c>
      <c r="B49" s="6" t="s">
        <v>91</v>
      </c>
      <c r="C49" s="5" t="s">
        <v>92</v>
      </c>
      <c r="D49" s="5">
        <v>6</v>
      </c>
      <c r="E49" s="5">
        <v>270</v>
      </c>
      <c r="F49" s="5"/>
      <c r="G49" s="5">
        <v>270</v>
      </c>
      <c r="H49" s="5"/>
    </row>
    <row r="50" spans="1:9" ht="35.25" customHeight="1" x14ac:dyDescent="0.35">
      <c r="A50" s="5" t="s">
        <v>77</v>
      </c>
      <c r="B50" s="6" t="s">
        <v>93</v>
      </c>
      <c r="C50" s="5" t="s">
        <v>94</v>
      </c>
      <c r="D50" s="5">
        <v>10</v>
      </c>
      <c r="E50" s="5">
        <v>450</v>
      </c>
      <c r="F50" s="5"/>
      <c r="G50" s="5">
        <v>450</v>
      </c>
      <c r="H50" s="5"/>
    </row>
    <row r="51" spans="1:9" ht="35.25" customHeight="1" x14ac:dyDescent="0.35">
      <c r="A51" s="3" t="s">
        <v>95</v>
      </c>
      <c r="B51" s="4" t="s">
        <v>96</v>
      </c>
      <c r="C51" s="2">
        <v>8</v>
      </c>
      <c r="D51" s="2">
        <v>8</v>
      </c>
      <c r="E51" s="2">
        <v>180</v>
      </c>
      <c r="F51" s="2">
        <v>56</v>
      </c>
      <c r="G51" s="2">
        <v>120</v>
      </c>
      <c r="H51" s="2">
        <v>4</v>
      </c>
      <c r="I51" s="28" t="s">
        <v>112</v>
      </c>
    </row>
    <row r="52" spans="1:9" ht="35.25" customHeight="1" x14ac:dyDescent="0.35">
      <c r="A52" s="5" t="s">
        <v>97</v>
      </c>
      <c r="B52" s="9" t="s">
        <v>98</v>
      </c>
      <c r="C52" s="5">
        <v>2</v>
      </c>
      <c r="D52" s="5">
        <v>2</v>
      </c>
      <c r="E52" s="5">
        <v>30</v>
      </c>
      <c r="F52" s="5">
        <v>28</v>
      </c>
      <c r="G52" s="5"/>
      <c r="H52" s="5">
        <v>2</v>
      </c>
    </row>
    <row r="53" spans="1:9" ht="40.5" x14ac:dyDescent="0.35">
      <c r="A53" s="5" t="s">
        <v>99</v>
      </c>
      <c r="B53" s="6" t="s">
        <v>100</v>
      </c>
      <c r="C53" s="5">
        <v>2</v>
      </c>
      <c r="D53" s="5">
        <v>2</v>
      </c>
      <c r="E53" s="5">
        <v>60</v>
      </c>
      <c r="F53" s="5"/>
      <c r="G53" s="5">
        <v>60</v>
      </c>
      <c r="H53" s="5"/>
    </row>
    <row r="54" spans="1:9" ht="40.5" x14ac:dyDescent="0.35">
      <c r="A54" s="5" t="s">
        <v>101</v>
      </c>
      <c r="B54" s="9" t="s">
        <v>102</v>
      </c>
      <c r="C54" s="5">
        <v>2</v>
      </c>
      <c r="D54" s="5">
        <v>2</v>
      </c>
      <c r="E54" s="5">
        <v>60</v>
      </c>
      <c r="F54" s="5"/>
      <c r="G54" s="5">
        <v>60</v>
      </c>
      <c r="H54" s="5"/>
    </row>
    <row r="55" spans="1:9" ht="35.25" customHeight="1" x14ac:dyDescent="0.35">
      <c r="A55" s="5" t="s">
        <v>103</v>
      </c>
      <c r="B55" s="9" t="s">
        <v>104</v>
      </c>
      <c r="C55" s="5">
        <v>2</v>
      </c>
      <c r="D55" s="5">
        <v>2</v>
      </c>
      <c r="E55" s="5">
        <v>30</v>
      </c>
      <c r="F55" s="5">
        <v>28</v>
      </c>
      <c r="G55" s="5"/>
      <c r="H55" s="5">
        <v>2</v>
      </c>
    </row>
    <row r="56" spans="1:9" ht="35.25" customHeight="1" x14ac:dyDescent="0.35">
      <c r="A56" s="2"/>
      <c r="B56" s="8" t="s">
        <v>105</v>
      </c>
      <c r="C56" s="2">
        <v>90</v>
      </c>
      <c r="D56" s="2">
        <v>90</v>
      </c>
      <c r="E56" s="14">
        <v>2505</v>
      </c>
      <c r="F56" s="2">
        <v>585</v>
      </c>
      <c r="G56" s="2">
        <v>1865</v>
      </c>
      <c r="H56" s="2">
        <v>55</v>
      </c>
    </row>
    <row r="57" spans="1:9" ht="31.5" x14ac:dyDescent="0.6">
      <c r="D57" s="26">
        <f>D6+D17</f>
        <v>90</v>
      </c>
      <c r="E57" s="26">
        <f t="shared" ref="E57:H57" si="4">E6+E17</f>
        <v>2505</v>
      </c>
      <c r="F57" s="26">
        <f t="shared" si="4"/>
        <v>604</v>
      </c>
      <c r="G57" s="26">
        <f t="shared" si="4"/>
        <v>1845</v>
      </c>
      <c r="H57" s="26">
        <f t="shared" si="4"/>
        <v>58</v>
      </c>
      <c r="I57" s="1" t="s">
        <v>113</v>
      </c>
    </row>
    <row r="59" spans="1:9" ht="26.25" x14ac:dyDescent="0.4">
      <c r="G59" s="27">
        <f>(G57+H57)/E57</f>
        <v>0.75968063872255487</v>
      </c>
    </row>
  </sheetData>
  <mergeCells count="10">
    <mergeCell ref="A1:A4"/>
    <mergeCell ref="E2:E4"/>
    <mergeCell ref="H3:H4"/>
    <mergeCell ref="B1:B4"/>
    <mergeCell ref="C1:C4"/>
    <mergeCell ref="E1:H1"/>
    <mergeCell ref="F2:H2"/>
    <mergeCell ref="F3:F4"/>
    <mergeCell ref="G3:G4"/>
    <mergeCell ref="D1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85" zoomScaleNormal="85" workbookViewId="0">
      <selection activeCell="C53" sqref="C53"/>
    </sheetView>
  </sheetViews>
  <sheetFormatPr defaultRowHeight="15" x14ac:dyDescent="0.25"/>
  <cols>
    <col min="1" max="1" width="17.140625" bestFit="1" customWidth="1"/>
    <col min="2" max="2" width="15.7109375" customWidth="1"/>
    <col min="7" max="7" width="20.42578125" customWidth="1"/>
  </cols>
  <sheetData>
    <row r="1" spans="1:8" ht="17.25" thickBot="1" x14ac:dyDescent="0.3">
      <c r="A1" s="63" t="s">
        <v>115</v>
      </c>
      <c r="B1" s="63" t="s">
        <v>1</v>
      </c>
      <c r="C1" s="63" t="s">
        <v>2</v>
      </c>
      <c r="D1" s="63" t="s">
        <v>2</v>
      </c>
      <c r="E1" s="66" t="s">
        <v>3</v>
      </c>
      <c r="F1" s="67"/>
      <c r="G1" s="67"/>
      <c r="H1" s="68"/>
    </row>
    <row r="2" spans="1:8" ht="17.25" thickBot="1" x14ac:dyDescent="0.3">
      <c r="A2" s="64"/>
      <c r="B2" s="64"/>
      <c r="C2" s="64"/>
      <c r="D2" s="64"/>
      <c r="E2" s="63" t="s">
        <v>116</v>
      </c>
      <c r="F2" s="66" t="s">
        <v>5</v>
      </c>
      <c r="G2" s="67"/>
      <c r="H2" s="68"/>
    </row>
    <row r="3" spans="1:8" ht="50.25" thickBot="1" x14ac:dyDescent="0.3">
      <c r="A3" s="65"/>
      <c r="B3" s="65"/>
      <c r="C3" s="65"/>
      <c r="D3" s="65"/>
      <c r="E3" s="65"/>
      <c r="F3" s="29" t="s">
        <v>6</v>
      </c>
      <c r="G3" s="29" t="s">
        <v>117</v>
      </c>
      <c r="H3" s="29" t="s">
        <v>109</v>
      </c>
    </row>
    <row r="4" spans="1:8" s="54" customFormat="1" ht="50.25" thickBot="1" x14ac:dyDescent="0.3">
      <c r="A4" s="51" t="s">
        <v>8</v>
      </c>
      <c r="B4" s="52" t="s">
        <v>118</v>
      </c>
      <c r="C4" s="53">
        <v>19</v>
      </c>
      <c r="D4" s="53">
        <v>19</v>
      </c>
      <c r="E4" s="53">
        <v>315</v>
      </c>
      <c r="F4" s="53">
        <v>149</v>
      </c>
      <c r="G4" s="53">
        <v>148</v>
      </c>
      <c r="H4" s="53">
        <v>18</v>
      </c>
    </row>
    <row r="5" spans="1:8" s="54" customFormat="1" ht="17.25" thickBot="1" x14ac:dyDescent="0.3">
      <c r="A5" s="51"/>
      <c r="B5" s="52"/>
      <c r="C5" s="53"/>
      <c r="D5" s="53">
        <f>SUM(D6:D13)</f>
        <v>19</v>
      </c>
      <c r="E5" s="53">
        <f t="shared" ref="E5:H5" si="0">SUM(E6:E13)</f>
        <v>315</v>
      </c>
      <c r="F5" s="53">
        <f t="shared" si="0"/>
        <v>149</v>
      </c>
      <c r="G5" s="53">
        <f t="shared" si="0"/>
        <v>148</v>
      </c>
      <c r="H5" s="53">
        <f t="shared" si="0"/>
        <v>18</v>
      </c>
    </row>
    <row r="6" spans="1:8" ht="33.75" thickBot="1" x14ac:dyDescent="0.3">
      <c r="A6" s="32" t="s">
        <v>119</v>
      </c>
      <c r="B6" s="33" t="s">
        <v>11</v>
      </c>
      <c r="C6" s="34" t="s">
        <v>31</v>
      </c>
      <c r="D6" s="34">
        <v>2</v>
      </c>
      <c r="E6" s="34">
        <v>30</v>
      </c>
      <c r="F6" s="34">
        <v>15</v>
      </c>
      <c r="G6" s="34">
        <v>13</v>
      </c>
      <c r="H6" s="34">
        <v>2</v>
      </c>
    </row>
    <row r="7" spans="1:8" ht="33.75" thickBot="1" x14ac:dyDescent="0.3">
      <c r="A7" s="32" t="s">
        <v>120</v>
      </c>
      <c r="B7" s="33" t="s">
        <v>14</v>
      </c>
      <c r="C7" s="34" t="s">
        <v>121</v>
      </c>
      <c r="D7" s="34">
        <v>1</v>
      </c>
      <c r="E7" s="34">
        <v>15</v>
      </c>
      <c r="F7" s="34">
        <v>9</v>
      </c>
      <c r="G7" s="34">
        <v>5</v>
      </c>
      <c r="H7" s="34">
        <v>1</v>
      </c>
    </row>
    <row r="8" spans="1:8" ht="33.75" thickBot="1" x14ac:dyDescent="0.3">
      <c r="A8" s="32" t="s">
        <v>122</v>
      </c>
      <c r="B8" s="33" t="s">
        <v>17</v>
      </c>
      <c r="C8" s="34" t="s">
        <v>123</v>
      </c>
      <c r="D8" s="34">
        <v>1</v>
      </c>
      <c r="E8" s="34">
        <v>30</v>
      </c>
      <c r="F8" s="34">
        <v>4</v>
      </c>
      <c r="G8" s="34">
        <v>24</v>
      </c>
      <c r="H8" s="34">
        <v>2</v>
      </c>
    </row>
    <row r="9" spans="1:8" ht="50.25" thickBot="1" x14ac:dyDescent="0.3">
      <c r="A9" s="32" t="s">
        <v>124</v>
      </c>
      <c r="B9" s="33" t="s">
        <v>125</v>
      </c>
      <c r="C9" s="34" t="s">
        <v>126</v>
      </c>
      <c r="D9" s="34">
        <v>3</v>
      </c>
      <c r="E9" s="34">
        <v>45</v>
      </c>
      <c r="F9" s="34">
        <v>21</v>
      </c>
      <c r="G9" s="34">
        <v>21</v>
      </c>
      <c r="H9" s="34">
        <v>3</v>
      </c>
    </row>
    <row r="10" spans="1:8" ht="33.75" thickBot="1" x14ac:dyDescent="0.3">
      <c r="A10" s="32" t="s">
        <v>127</v>
      </c>
      <c r="B10" s="33" t="s">
        <v>22</v>
      </c>
      <c r="C10" s="34" t="s">
        <v>26</v>
      </c>
      <c r="D10" s="34">
        <v>3</v>
      </c>
      <c r="E10" s="34">
        <v>45</v>
      </c>
      <c r="F10" s="34">
        <v>15</v>
      </c>
      <c r="G10" s="34">
        <v>29</v>
      </c>
      <c r="H10" s="34">
        <v>1</v>
      </c>
    </row>
    <row r="11" spans="1:8" ht="33.75" thickBot="1" x14ac:dyDescent="0.3">
      <c r="A11" s="32" t="s">
        <v>128</v>
      </c>
      <c r="B11" s="33" t="s">
        <v>25</v>
      </c>
      <c r="C11" s="34" t="s">
        <v>26</v>
      </c>
      <c r="D11" s="34">
        <v>3</v>
      </c>
      <c r="E11" s="34">
        <v>60</v>
      </c>
      <c r="F11" s="34">
        <v>20</v>
      </c>
      <c r="G11" s="34">
        <v>30</v>
      </c>
      <c r="H11" s="34">
        <v>2</v>
      </c>
    </row>
    <row r="12" spans="1:8" ht="33.75" thickBot="1" x14ac:dyDescent="0.3">
      <c r="A12" s="32" t="s">
        <v>129</v>
      </c>
      <c r="B12" s="33" t="s">
        <v>28</v>
      </c>
      <c r="C12" s="34" t="s">
        <v>31</v>
      </c>
      <c r="D12" s="34">
        <v>2</v>
      </c>
      <c r="E12" s="34">
        <v>30</v>
      </c>
      <c r="F12" s="34">
        <v>10</v>
      </c>
      <c r="G12" s="34">
        <v>26</v>
      </c>
      <c r="H12" s="34">
        <v>2</v>
      </c>
    </row>
    <row r="13" spans="1:8" ht="33.75" thickBot="1" x14ac:dyDescent="0.3">
      <c r="A13" s="32" t="s">
        <v>130</v>
      </c>
      <c r="B13" s="33" t="s">
        <v>33</v>
      </c>
      <c r="C13" s="34" t="s">
        <v>34</v>
      </c>
      <c r="D13" s="34">
        <v>4</v>
      </c>
      <c r="E13" s="34">
        <v>60</v>
      </c>
      <c r="F13" s="34">
        <v>55</v>
      </c>
      <c r="G13" s="34"/>
      <c r="H13" s="34">
        <v>5</v>
      </c>
    </row>
    <row r="14" spans="1:8" ht="33.75" thickBot="1" x14ac:dyDescent="0.3">
      <c r="A14" s="30" t="s">
        <v>35</v>
      </c>
      <c r="B14" s="31" t="s">
        <v>131</v>
      </c>
      <c r="C14" s="29">
        <v>74</v>
      </c>
      <c r="D14" s="29">
        <v>74</v>
      </c>
      <c r="E14" s="29">
        <v>1110</v>
      </c>
      <c r="F14" s="29">
        <v>1074</v>
      </c>
      <c r="G14" s="29">
        <v>0</v>
      </c>
      <c r="H14" s="29">
        <v>36</v>
      </c>
    </row>
    <row r="15" spans="1:8" s="54" customFormat="1" ht="17.25" thickBot="1" x14ac:dyDescent="0.3">
      <c r="A15" s="51"/>
      <c r="B15" s="52"/>
      <c r="C15" s="53"/>
      <c r="D15" s="53">
        <f>SUM(D16:D33)</f>
        <v>74</v>
      </c>
      <c r="E15" s="53">
        <f t="shared" ref="E15:H15" si="1">SUM(E16:E33)</f>
        <v>1110</v>
      </c>
      <c r="F15" s="53">
        <f t="shared" si="1"/>
        <v>1074</v>
      </c>
      <c r="G15" s="53">
        <f t="shared" si="1"/>
        <v>0</v>
      </c>
      <c r="H15" s="53">
        <f t="shared" si="1"/>
        <v>36</v>
      </c>
    </row>
    <row r="16" spans="1:8" ht="33.75" thickBot="1" x14ac:dyDescent="0.3">
      <c r="A16" s="35" t="s">
        <v>132</v>
      </c>
      <c r="B16" s="33" t="s">
        <v>133</v>
      </c>
      <c r="C16" s="34" t="s">
        <v>34</v>
      </c>
      <c r="D16" s="34">
        <v>4</v>
      </c>
      <c r="E16" s="34">
        <v>60</v>
      </c>
      <c r="F16" s="34">
        <v>58</v>
      </c>
      <c r="G16" s="34"/>
      <c r="H16" s="34">
        <v>2</v>
      </c>
    </row>
    <row r="17" spans="1:8" ht="33.75" thickBot="1" x14ac:dyDescent="0.3">
      <c r="A17" s="35" t="s">
        <v>134</v>
      </c>
      <c r="B17" s="33" t="s">
        <v>135</v>
      </c>
      <c r="C17" s="34" t="s">
        <v>34</v>
      </c>
      <c r="D17" s="34">
        <v>4</v>
      </c>
      <c r="E17" s="34">
        <v>60</v>
      </c>
      <c r="F17" s="34">
        <v>58</v>
      </c>
      <c r="G17" s="34"/>
      <c r="H17" s="34">
        <v>2</v>
      </c>
    </row>
    <row r="18" spans="1:8" ht="33.75" thickBot="1" x14ac:dyDescent="0.3">
      <c r="A18" s="35" t="s">
        <v>136</v>
      </c>
      <c r="B18" s="33" t="s">
        <v>137</v>
      </c>
      <c r="C18" s="34" t="s">
        <v>34</v>
      </c>
      <c r="D18" s="34">
        <v>4</v>
      </c>
      <c r="E18" s="34">
        <v>60</v>
      </c>
      <c r="F18" s="34">
        <v>58</v>
      </c>
      <c r="G18" s="34"/>
      <c r="H18" s="34">
        <v>2</v>
      </c>
    </row>
    <row r="19" spans="1:8" ht="33.75" thickBot="1" x14ac:dyDescent="0.3">
      <c r="A19" s="35" t="s">
        <v>138</v>
      </c>
      <c r="B19" s="33" t="s">
        <v>139</v>
      </c>
      <c r="C19" s="34" t="s">
        <v>34</v>
      </c>
      <c r="D19" s="34">
        <v>4</v>
      </c>
      <c r="E19" s="34">
        <v>60</v>
      </c>
      <c r="F19" s="34">
        <v>58</v>
      </c>
      <c r="G19" s="34"/>
      <c r="H19" s="34">
        <v>2</v>
      </c>
    </row>
    <row r="20" spans="1:8" ht="33.75" thickBot="1" x14ac:dyDescent="0.3">
      <c r="A20" s="35" t="s">
        <v>140</v>
      </c>
      <c r="B20" s="33" t="s">
        <v>141</v>
      </c>
      <c r="C20" s="34" t="s">
        <v>142</v>
      </c>
      <c r="D20" s="34">
        <v>5</v>
      </c>
      <c r="E20" s="34">
        <v>75</v>
      </c>
      <c r="F20" s="34">
        <v>73</v>
      </c>
      <c r="G20" s="34"/>
      <c r="H20" s="34">
        <v>2</v>
      </c>
    </row>
    <row r="21" spans="1:8" ht="33.75" thickBot="1" x14ac:dyDescent="0.3">
      <c r="A21" s="35" t="s">
        <v>143</v>
      </c>
      <c r="B21" s="33" t="s">
        <v>144</v>
      </c>
      <c r="C21" s="34" t="s">
        <v>142</v>
      </c>
      <c r="D21" s="34">
        <v>5</v>
      </c>
      <c r="E21" s="34">
        <v>75</v>
      </c>
      <c r="F21" s="34">
        <v>73</v>
      </c>
      <c r="G21" s="34"/>
      <c r="H21" s="34">
        <v>2</v>
      </c>
    </row>
    <row r="22" spans="1:8" ht="33.75" thickBot="1" x14ac:dyDescent="0.3">
      <c r="A22" s="35" t="s">
        <v>145</v>
      </c>
      <c r="B22" s="33" t="s">
        <v>146</v>
      </c>
      <c r="C22" s="34" t="s">
        <v>34</v>
      </c>
      <c r="D22" s="34">
        <v>4</v>
      </c>
      <c r="E22" s="34">
        <v>60</v>
      </c>
      <c r="F22" s="34">
        <v>58</v>
      </c>
      <c r="G22" s="34"/>
      <c r="H22" s="34">
        <v>2</v>
      </c>
    </row>
    <row r="23" spans="1:8" ht="33.75" thickBot="1" x14ac:dyDescent="0.3">
      <c r="A23" s="35" t="s">
        <v>147</v>
      </c>
      <c r="B23" s="33" t="s">
        <v>148</v>
      </c>
      <c r="C23" s="34" t="s">
        <v>34</v>
      </c>
      <c r="D23" s="34">
        <v>4</v>
      </c>
      <c r="E23" s="34">
        <v>60</v>
      </c>
      <c r="F23" s="34">
        <v>58</v>
      </c>
      <c r="G23" s="34"/>
      <c r="H23" s="34">
        <v>2</v>
      </c>
    </row>
    <row r="24" spans="1:8" ht="33.75" thickBot="1" x14ac:dyDescent="0.3">
      <c r="A24" s="35" t="s">
        <v>149</v>
      </c>
      <c r="B24" s="33" t="s">
        <v>150</v>
      </c>
      <c r="C24" s="34" t="s">
        <v>34</v>
      </c>
      <c r="D24" s="34">
        <v>4</v>
      </c>
      <c r="E24" s="34">
        <v>60</v>
      </c>
      <c r="F24" s="34">
        <v>58</v>
      </c>
      <c r="G24" s="34"/>
      <c r="H24" s="34">
        <v>2</v>
      </c>
    </row>
    <row r="25" spans="1:8" ht="33.75" thickBot="1" x14ac:dyDescent="0.3">
      <c r="A25" s="35" t="s">
        <v>151</v>
      </c>
      <c r="B25" s="33" t="s">
        <v>152</v>
      </c>
      <c r="C25" s="34" t="s">
        <v>34</v>
      </c>
      <c r="D25" s="34">
        <v>4</v>
      </c>
      <c r="E25" s="34">
        <v>60</v>
      </c>
      <c r="F25" s="34">
        <v>58</v>
      </c>
      <c r="G25" s="34"/>
      <c r="H25" s="34">
        <v>2</v>
      </c>
    </row>
    <row r="26" spans="1:8" ht="33.75" thickBot="1" x14ac:dyDescent="0.3">
      <c r="A26" s="35" t="s">
        <v>153</v>
      </c>
      <c r="B26" s="33" t="s">
        <v>154</v>
      </c>
      <c r="C26" s="34" t="s">
        <v>34</v>
      </c>
      <c r="D26" s="34">
        <v>4</v>
      </c>
      <c r="E26" s="34">
        <v>60</v>
      </c>
      <c r="F26" s="34">
        <v>58</v>
      </c>
      <c r="G26" s="34"/>
      <c r="H26" s="34">
        <v>2</v>
      </c>
    </row>
    <row r="27" spans="1:8" ht="33.75" thickBot="1" x14ac:dyDescent="0.3">
      <c r="A27" s="35" t="s">
        <v>155</v>
      </c>
      <c r="B27" s="33" t="s">
        <v>156</v>
      </c>
      <c r="C27" s="34" t="s">
        <v>34</v>
      </c>
      <c r="D27" s="34">
        <v>4</v>
      </c>
      <c r="E27" s="34">
        <v>60</v>
      </c>
      <c r="F27" s="34">
        <v>58</v>
      </c>
      <c r="G27" s="34"/>
      <c r="H27" s="34">
        <v>2</v>
      </c>
    </row>
    <row r="28" spans="1:8" ht="33.75" thickBot="1" x14ac:dyDescent="0.3">
      <c r="A28" s="35" t="s">
        <v>157</v>
      </c>
      <c r="B28" s="33" t="s">
        <v>158</v>
      </c>
      <c r="C28" s="34" t="s">
        <v>34</v>
      </c>
      <c r="D28" s="34">
        <v>4</v>
      </c>
      <c r="E28" s="34">
        <v>60</v>
      </c>
      <c r="F28" s="34">
        <v>58</v>
      </c>
      <c r="G28" s="34"/>
      <c r="H28" s="34">
        <v>2</v>
      </c>
    </row>
    <row r="29" spans="1:8" ht="33.75" thickBot="1" x14ac:dyDescent="0.3">
      <c r="A29" s="35" t="s">
        <v>159</v>
      </c>
      <c r="B29" s="33" t="s">
        <v>160</v>
      </c>
      <c r="C29" s="34" t="s">
        <v>34</v>
      </c>
      <c r="D29" s="34">
        <v>4</v>
      </c>
      <c r="E29" s="34">
        <v>60</v>
      </c>
      <c r="F29" s="34">
        <v>58</v>
      </c>
      <c r="G29" s="34"/>
      <c r="H29" s="34">
        <v>2</v>
      </c>
    </row>
    <row r="30" spans="1:8" ht="33.75" thickBot="1" x14ac:dyDescent="0.3">
      <c r="A30" s="35" t="s">
        <v>161</v>
      </c>
      <c r="B30" s="33" t="s">
        <v>162</v>
      </c>
      <c r="C30" s="34" t="s">
        <v>34</v>
      </c>
      <c r="D30" s="34">
        <v>4</v>
      </c>
      <c r="E30" s="34">
        <v>60</v>
      </c>
      <c r="F30" s="34">
        <v>58</v>
      </c>
      <c r="G30" s="34"/>
      <c r="H30" s="34">
        <v>2</v>
      </c>
    </row>
    <row r="31" spans="1:8" ht="33.75" thickBot="1" x14ac:dyDescent="0.3">
      <c r="A31" s="35" t="s">
        <v>163</v>
      </c>
      <c r="B31" s="33" t="s">
        <v>164</v>
      </c>
      <c r="C31" s="34" t="s">
        <v>34</v>
      </c>
      <c r="D31" s="34">
        <v>4</v>
      </c>
      <c r="E31" s="34">
        <v>60</v>
      </c>
      <c r="F31" s="34">
        <v>58</v>
      </c>
      <c r="G31" s="34"/>
      <c r="H31" s="34">
        <v>2</v>
      </c>
    </row>
    <row r="32" spans="1:8" ht="33.75" thickBot="1" x14ac:dyDescent="0.3">
      <c r="A32" s="35" t="s">
        <v>165</v>
      </c>
      <c r="B32" s="33" t="s">
        <v>166</v>
      </c>
      <c r="C32" s="34" t="s">
        <v>34</v>
      </c>
      <c r="D32" s="34">
        <v>4</v>
      </c>
      <c r="E32" s="34">
        <v>60</v>
      </c>
      <c r="F32" s="34">
        <v>58</v>
      </c>
      <c r="G32" s="34"/>
      <c r="H32" s="34">
        <v>2</v>
      </c>
    </row>
    <row r="33" spans="1:8" ht="33.75" thickBot="1" x14ac:dyDescent="0.3">
      <c r="A33" s="35" t="s">
        <v>167</v>
      </c>
      <c r="B33" s="33" t="s">
        <v>168</v>
      </c>
      <c r="C33" s="34" t="s">
        <v>34</v>
      </c>
      <c r="D33" s="34">
        <v>4</v>
      </c>
      <c r="E33" s="34">
        <v>60</v>
      </c>
      <c r="F33" s="34">
        <v>58</v>
      </c>
      <c r="G33" s="34"/>
      <c r="H33" s="34">
        <v>2</v>
      </c>
    </row>
    <row r="34" spans="1:8" ht="50.25" thickBot="1" x14ac:dyDescent="0.3">
      <c r="A34" s="30" t="s">
        <v>169</v>
      </c>
      <c r="B34" s="31" t="s">
        <v>36</v>
      </c>
      <c r="C34" s="29">
        <v>46</v>
      </c>
      <c r="D34" s="29">
        <v>46</v>
      </c>
      <c r="E34" s="36">
        <v>1455</v>
      </c>
      <c r="F34" s="36">
        <v>344</v>
      </c>
      <c r="G34" s="36">
        <v>1125</v>
      </c>
      <c r="H34" s="36">
        <v>16</v>
      </c>
    </row>
    <row r="35" spans="1:8" s="54" customFormat="1" ht="17.25" thickBot="1" x14ac:dyDescent="0.3">
      <c r="A35" s="51"/>
      <c r="B35" s="52"/>
      <c r="C35" s="53"/>
      <c r="D35" s="53">
        <f>D37+D45+D55</f>
        <v>46</v>
      </c>
      <c r="E35" s="53">
        <f t="shared" ref="E35:H35" si="2">E37+E45+E55</f>
        <v>1530</v>
      </c>
      <c r="F35" s="53">
        <f t="shared" si="2"/>
        <v>359</v>
      </c>
      <c r="G35" s="53">
        <f t="shared" si="2"/>
        <v>1155</v>
      </c>
      <c r="H35" s="53">
        <f t="shared" si="2"/>
        <v>16</v>
      </c>
    </row>
    <row r="36" spans="1:8" ht="35.25" thickBot="1" x14ac:dyDescent="0.3">
      <c r="A36" s="37" t="s">
        <v>170</v>
      </c>
      <c r="B36" s="38" t="s">
        <v>171</v>
      </c>
      <c r="C36" s="39">
        <v>16</v>
      </c>
      <c r="D36" s="39">
        <v>16</v>
      </c>
      <c r="E36" s="29">
        <v>330</v>
      </c>
      <c r="F36" s="29">
        <v>144</v>
      </c>
      <c r="G36" s="29">
        <v>180</v>
      </c>
      <c r="H36" s="29">
        <v>6</v>
      </c>
    </row>
    <row r="37" spans="1:8" s="54" customFormat="1" ht="18" thickBot="1" x14ac:dyDescent="0.3">
      <c r="A37" s="56"/>
      <c r="B37" s="57"/>
      <c r="C37" s="58"/>
      <c r="D37" s="58">
        <f>SUM(D38:D43)</f>
        <v>16</v>
      </c>
      <c r="E37" s="58">
        <f t="shared" ref="E37:H37" si="3">SUM(E38:E43)</f>
        <v>330</v>
      </c>
      <c r="F37" s="58">
        <f t="shared" si="3"/>
        <v>144</v>
      </c>
      <c r="G37" s="58">
        <f t="shared" si="3"/>
        <v>180</v>
      </c>
      <c r="H37" s="58">
        <f t="shared" si="3"/>
        <v>6</v>
      </c>
    </row>
    <row r="38" spans="1:8" ht="33.75" thickBot="1" x14ac:dyDescent="0.3">
      <c r="A38" s="40" t="s">
        <v>172</v>
      </c>
      <c r="B38" s="33" t="s">
        <v>42</v>
      </c>
      <c r="C38" s="34" t="s">
        <v>34</v>
      </c>
      <c r="D38" s="34">
        <v>4</v>
      </c>
      <c r="E38" s="34">
        <v>60</v>
      </c>
      <c r="F38" s="34">
        <v>58</v>
      </c>
      <c r="G38" s="34"/>
      <c r="H38" s="34">
        <v>2</v>
      </c>
    </row>
    <row r="39" spans="1:8" ht="33.75" thickBot="1" x14ac:dyDescent="0.3">
      <c r="A39" s="40" t="s">
        <v>173</v>
      </c>
      <c r="B39" s="33" t="s">
        <v>51</v>
      </c>
      <c r="C39" s="34" t="s">
        <v>34</v>
      </c>
      <c r="D39" s="34">
        <v>4</v>
      </c>
      <c r="E39" s="34">
        <v>60</v>
      </c>
      <c r="F39" s="34">
        <v>58</v>
      </c>
      <c r="G39" s="34"/>
      <c r="H39" s="34">
        <v>2</v>
      </c>
    </row>
    <row r="40" spans="1:8" ht="33.75" thickBot="1" x14ac:dyDescent="0.3">
      <c r="A40" s="40" t="s">
        <v>174</v>
      </c>
      <c r="B40" s="33" t="s">
        <v>175</v>
      </c>
      <c r="C40" s="34" t="s">
        <v>18</v>
      </c>
      <c r="D40" s="34">
        <v>2</v>
      </c>
      <c r="E40" s="34">
        <v>60</v>
      </c>
      <c r="F40" s="34"/>
      <c r="G40" s="34">
        <v>60</v>
      </c>
      <c r="H40" s="34"/>
    </row>
    <row r="41" spans="1:8" ht="33.75" thickBot="1" x14ac:dyDescent="0.3">
      <c r="A41" s="40" t="s">
        <v>176</v>
      </c>
      <c r="B41" s="33" t="s">
        <v>40</v>
      </c>
      <c r="C41" s="34" t="s">
        <v>15</v>
      </c>
      <c r="D41" s="34">
        <v>2</v>
      </c>
      <c r="E41" s="34">
        <v>30</v>
      </c>
      <c r="F41" s="34">
        <v>28</v>
      </c>
      <c r="G41" s="34"/>
      <c r="H41" s="34">
        <v>2</v>
      </c>
    </row>
    <row r="42" spans="1:8" ht="33.75" thickBot="1" x14ac:dyDescent="0.3">
      <c r="A42" s="40" t="s">
        <v>177</v>
      </c>
      <c r="B42" s="33" t="s">
        <v>178</v>
      </c>
      <c r="C42" s="34" t="s">
        <v>18</v>
      </c>
      <c r="D42" s="34">
        <v>2</v>
      </c>
      <c r="E42" s="34">
        <v>60</v>
      </c>
      <c r="F42" s="34"/>
      <c r="G42" s="34">
        <v>60</v>
      </c>
      <c r="H42" s="34"/>
    </row>
    <row r="43" spans="1:8" ht="33.75" thickBot="1" x14ac:dyDescent="0.3">
      <c r="A43" s="40" t="s">
        <v>179</v>
      </c>
      <c r="B43" s="33" t="s">
        <v>180</v>
      </c>
      <c r="C43" s="34" t="s">
        <v>18</v>
      </c>
      <c r="D43" s="34">
        <v>2</v>
      </c>
      <c r="E43" s="34">
        <v>60</v>
      </c>
      <c r="F43" s="34"/>
      <c r="G43" s="34">
        <v>60</v>
      </c>
      <c r="H43" s="34"/>
    </row>
    <row r="44" spans="1:8" ht="52.5" thickBot="1" x14ac:dyDescent="0.3">
      <c r="A44" s="37" t="s">
        <v>56</v>
      </c>
      <c r="B44" s="38" t="s">
        <v>57</v>
      </c>
      <c r="C44" s="36">
        <v>26</v>
      </c>
      <c r="D44" s="36">
        <v>26</v>
      </c>
      <c r="E44" s="29">
        <v>1065</v>
      </c>
      <c r="F44" s="29">
        <v>144</v>
      </c>
      <c r="G44" s="29">
        <v>945</v>
      </c>
      <c r="H44" s="29">
        <v>6</v>
      </c>
    </row>
    <row r="45" spans="1:8" s="54" customFormat="1" ht="18" thickBot="1" x14ac:dyDescent="0.3">
      <c r="A45" s="56"/>
      <c r="B45" s="57"/>
      <c r="C45" s="55"/>
      <c r="D45" s="55">
        <f>SUM(D46:D54)-D54</f>
        <v>26</v>
      </c>
      <c r="E45" s="55">
        <f t="shared" ref="E45:H45" si="4">SUM(E46:E54)</f>
        <v>1110</v>
      </c>
      <c r="F45" s="55">
        <f t="shared" si="4"/>
        <v>187</v>
      </c>
      <c r="G45" s="55">
        <f t="shared" si="4"/>
        <v>915</v>
      </c>
      <c r="H45" s="55">
        <f t="shared" si="4"/>
        <v>8</v>
      </c>
    </row>
    <row r="46" spans="1:8" ht="33.75" thickBot="1" x14ac:dyDescent="0.3">
      <c r="A46" s="40" t="s">
        <v>181</v>
      </c>
      <c r="B46" s="41" t="s">
        <v>76</v>
      </c>
      <c r="C46" s="34" t="s">
        <v>34</v>
      </c>
      <c r="D46" s="34">
        <v>4</v>
      </c>
      <c r="E46" s="34">
        <v>60</v>
      </c>
      <c r="F46" s="34">
        <v>58</v>
      </c>
      <c r="G46" s="34"/>
      <c r="H46" s="34">
        <v>2</v>
      </c>
    </row>
    <row r="47" spans="1:8" ht="33.75" thickBot="1" x14ac:dyDescent="0.3">
      <c r="A47" s="40" t="s">
        <v>182</v>
      </c>
      <c r="B47" s="33" t="s">
        <v>183</v>
      </c>
      <c r="C47" s="34" t="s">
        <v>34</v>
      </c>
      <c r="D47" s="34">
        <v>4</v>
      </c>
      <c r="E47" s="34">
        <v>60</v>
      </c>
      <c r="F47" s="34">
        <v>58</v>
      </c>
      <c r="G47" s="34"/>
      <c r="H47" s="34">
        <v>2</v>
      </c>
    </row>
    <row r="48" spans="1:8" ht="50.25" thickBot="1" x14ac:dyDescent="0.3">
      <c r="A48" s="40" t="s">
        <v>184</v>
      </c>
      <c r="B48" s="41" t="s">
        <v>185</v>
      </c>
      <c r="C48" s="34" t="s">
        <v>186</v>
      </c>
      <c r="D48" s="34">
        <v>3</v>
      </c>
      <c r="E48" s="34">
        <v>90</v>
      </c>
      <c r="F48" s="34"/>
      <c r="G48" s="34">
        <v>90</v>
      </c>
      <c r="H48" s="34"/>
    </row>
    <row r="49" spans="1:9" ht="33.75" thickBot="1" x14ac:dyDescent="0.3">
      <c r="A49" s="42" t="s">
        <v>187</v>
      </c>
      <c r="B49" s="43" t="s">
        <v>67</v>
      </c>
      <c r="C49" s="44" t="s">
        <v>15</v>
      </c>
      <c r="D49" s="44">
        <v>2</v>
      </c>
      <c r="E49" s="44">
        <v>30</v>
      </c>
      <c r="F49" s="44">
        <v>28</v>
      </c>
      <c r="G49" s="44"/>
      <c r="H49" s="44">
        <v>2</v>
      </c>
    </row>
    <row r="50" spans="1:9" ht="50.25" thickBot="1" x14ac:dyDescent="0.3">
      <c r="A50" s="40" t="s">
        <v>188</v>
      </c>
      <c r="B50" s="41" t="s">
        <v>189</v>
      </c>
      <c r="C50" s="34" t="s">
        <v>186</v>
      </c>
      <c r="D50" s="34">
        <v>3</v>
      </c>
      <c r="E50" s="34">
        <v>60</v>
      </c>
      <c r="F50" s="34"/>
      <c r="G50" s="34">
        <v>60</v>
      </c>
      <c r="H50" s="34"/>
    </row>
    <row r="51" spans="1:9" ht="33.75" thickBot="1" x14ac:dyDescent="0.3">
      <c r="A51" s="40" t="s">
        <v>190</v>
      </c>
      <c r="B51" s="41" t="s">
        <v>79</v>
      </c>
      <c r="C51" s="34" t="s">
        <v>191</v>
      </c>
      <c r="D51" s="34">
        <v>3</v>
      </c>
      <c r="E51" s="34">
        <v>45</v>
      </c>
      <c r="F51" s="34">
        <v>43</v>
      </c>
      <c r="G51" s="34"/>
      <c r="H51" s="34">
        <v>2</v>
      </c>
    </row>
    <row r="52" spans="1:9" ht="33.75" thickBot="1" x14ac:dyDescent="0.3">
      <c r="A52" s="40" t="s">
        <v>172</v>
      </c>
      <c r="B52" s="33" t="s">
        <v>192</v>
      </c>
      <c r="C52" s="34" t="s">
        <v>87</v>
      </c>
      <c r="D52" s="34">
        <v>1</v>
      </c>
      <c r="E52" s="34">
        <v>45</v>
      </c>
      <c r="F52" s="34"/>
      <c r="G52" s="34">
        <v>45</v>
      </c>
      <c r="H52" s="34"/>
    </row>
    <row r="53" spans="1:9" ht="33.75" thickBot="1" x14ac:dyDescent="0.3">
      <c r="A53" s="40" t="s">
        <v>193</v>
      </c>
      <c r="B53" s="43" t="s">
        <v>194</v>
      </c>
      <c r="C53" s="34" t="s">
        <v>92</v>
      </c>
      <c r="D53" s="34">
        <v>6</v>
      </c>
      <c r="E53" s="34">
        <v>270</v>
      </c>
      <c r="F53" s="34"/>
      <c r="G53" s="34">
        <v>270</v>
      </c>
      <c r="H53" s="34"/>
    </row>
    <row r="54" spans="1:9" ht="50.25" thickBot="1" x14ac:dyDescent="0.3">
      <c r="A54" s="40" t="s">
        <v>184</v>
      </c>
      <c r="B54" s="43" t="s">
        <v>195</v>
      </c>
      <c r="C54" s="34" t="s">
        <v>196</v>
      </c>
      <c r="D54" s="34">
        <v>10</v>
      </c>
      <c r="E54" s="34">
        <v>450</v>
      </c>
      <c r="F54" s="34"/>
      <c r="G54" s="34">
        <v>450</v>
      </c>
      <c r="H54" s="34"/>
    </row>
    <row r="55" spans="1:9" ht="35.25" thickBot="1" x14ac:dyDescent="0.3">
      <c r="A55" s="37" t="s">
        <v>95</v>
      </c>
      <c r="B55" s="38" t="s">
        <v>197</v>
      </c>
      <c r="C55" s="36">
        <v>4</v>
      </c>
      <c r="D55" s="36">
        <v>4</v>
      </c>
      <c r="E55" s="36">
        <v>90</v>
      </c>
      <c r="F55" s="36">
        <v>28</v>
      </c>
      <c r="G55" s="36">
        <v>60</v>
      </c>
      <c r="H55" s="36">
        <v>2</v>
      </c>
    </row>
    <row r="56" spans="1:9" ht="50.25" thickBot="1" x14ac:dyDescent="0.3">
      <c r="A56" s="40" t="s">
        <v>198</v>
      </c>
      <c r="B56" s="33" t="s">
        <v>100</v>
      </c>
      <c r="C56" s="34" t="s">
        <v>18</v>
      </c>
      <c r="D56" s="34">
        <v>2</v>
      </c>
      <c r="E56" s="34">
        <v>60</v>
      </c>
      <c r="F56" s="34"/>
      <c r="G56" s="34">
        <v>60</v>
      </c>
      <c r="H56" s="34"/>
    </row>
    <row r="57" spans="1:9" ht="81.75" thickBot="1" x14ac:dyDescent="0.3">
      <c r="A57" s="45" t="s">
        <v>199</v>
      </c>
      <c r="B57" s="46" t="s">
        <v>102</v>
      </c>
      <c r="C57" s="34" t="s">
        <v>18</v>
      </c>
      <c r="D57" s="34">
        <v>2</v>
      </c>
      <c r="E57" s="34">
        <v>60</v>
      </c>
      <c r="F57" s="34"/>
      <c r="G57" s="34">
        <v>60</v>
      </c>
      <c r="H57" s="34"/>
    </row>
    <row r="58" spans="1:9" ht="33.75" thickBot="1" x14ac:dyDescent="0.3">
      <c r="A58" s="40" t="s">
        <v>200</v>
      </c>
      <c r="B58" s="33" t="s">
        <v>201</v>
      </c>
      <c r="C58" s="34">
        <v>2</v>
      </c>
      <c r="D58" s="34">
        <v>2</v>
      </c>
      <c r="E58" s="34">
        <v>30</v>
      </c>
      <c r="F58" s="34">
        <v>28</v>
      </c>
      <c r="G58" s="34"/>
      <c r="H58" s="34">
        <v>2</v>
      </c>
    </row>
    <row r="59" spans="1:9" ht="33.75" thickBot="1" x14ac:dyDescent="0.3">
      <c r="A59" s="47" t="s">
        <v>202</v>
      </c>
      <c r="B59" s="48" t="s">
        <v>98</v>
      </c>
      <c r="C59" s="49" t="s">
        <v>15</v>
      </c>
      <c r="D59" s="49">
        <v>2</v>
      </c>
      <c r="E59" s="49">
        <v>30</v>
      </c>
      <c r="F59" s="49">
        <v>28</v>
      </c>
      <c r="G59" s="49"/>
      <c r="H59" s="49">
        <v>2</v>
      </c>
    </row>
    <row r="60" spans="1:9" ht="17.25" thickBot="1" x14ac:dyDescent="0.3">
      <c r="A60" s="50"/>
      <c r="B60" s="31" t="s">
        <v>105</v>
      </c>
      <c r="C60" s="29">
        <v>139</v>
      </c>
      <c r="D60" s="29">
        <v>139</v>
      </c>
      <c r="E60" s="29">
        <v>2880</v>
      </c>
      <c r="F60" s="29">
        <v>1567</v>
      </c>
      <c r="G60" s="29">
        <v>1273</v>
      </c>
      <c r="H60" s="29">
        <v>70</v>
      </c>
    </row>
    <row r="61" spans="1:9" s="54" customFormat="1" x14ac:dyDescent="0.25">
      <c r="D61" s="54">
        <f>D5+D15+D35</f>
        <v>139</v>
      </c>
      <c r="E61" s="54">
        <f>E5+E15+E35</f>
        <v>2955</v>
      </c>
      <c r="F61" s="54">
        <f t="shared" ref="F61:H61" si="5">F5+F15+F35</f>
        <v>1582</v>
      </c>
      <c r="G61" s="54">
        <f t="shared" si="5"/>
        <v>1303</v>
      </c>
      <c r="H61" s="54">
        <f t="shared" si="5"/>
        <v>70</v>
      </c>
    </row>
    <row r="62" spans="1:9" x14ac:dyDescent="0.25">
      <c r="D62">
        <f>D61-D15</f>
        <v>65</v>
      </c>
      <c r="E62">
        <f t="shared" ref="E62:H62" si="6">E61-E15</f>
        <v>1845</v>
      </c>
      <c r="F62">
        <f t="shared" si="6"/>
        <v>508</v>
      </c>
      <c r="G62">
        <f t="shared" si="6"/>
        <v>1303</v>
      </c>
      <c r="H62">
        <f t="shared" si="6"/>
        <v>34</v>
      </c>
      <c r="I62" t="s">
        <v>203</v>
      </c>
    </row>
    <row r="65" spans="7:7" x14ac:dyDescent="0.25">
      <c r="G65">
        <f>(G62+H62)/E62</f>
        <v>0.72466124661246611</v>
      </c>
    </row>
  </sheetData>
  <mergeCells count="7">
    <mergeCell ref="A1:A3"/>
    <mergeCell ref="B1:B3"/>
    <mergeCell ref="C1:C3"/>
    <mergeCell ref="E1:H1"/>
    <mergeCell ref="E2:E3"/>
    <mergeCell ref="F2:H2"/>
    <mergeCell ref="D1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Cao đang</vt:lpstr>
      <vt:lpstr>trung 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VANBAO</dc:creator>
  <cp:lastModifiedBy>dientu1</cp:lastModifiedBy>
  <dcterms:created xsi:type="dcterms:W3CDTF">2020-06-25T10:03:35Z</dcterms:created>
  <dcterms:modified xsi:type="dcterms:W3CDTF">2020-06-25T11:47:04Z</dcterms:modified>
</cp:coreProperties>
</file>